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kycastrof\Downloads\"/>
    </mc:Choice>
  </mc:AlternateContent>
  <xr:revisionPtr revIDLastSave="0" documentId="13_ncr:1_{3267D13C-D0AF-4969-8627-DF9C6B678784}" xr6:coauthVersionLast="36" xr6:coauthVersionMax="36" xr10:uidLastSave="{00000000-0000-0000-0000-000000000000}"/>
  <bookViews>
    <workbookView xWindow="0" yWindow="0" windowWidth="28800" windowHeight="11685" activeTab="2" xr2:uid="{00000000-000D-0000-FFFF-FFFF00000000}"/>
  </bookViews>
  <sheets>
    <sheet name="Pregunta 13 " sheetId="2" r:id="rId1"/>
    <sheet name="Pregunta 14" sheetId="3" r:id="rId2"/>
    <sheet name="Pregunta 15" sheetId="4" r:id="rId3"/>
  </sheets>
  <calcPr calcId="191029"/>
</workbook>
</file>

<file path=xl/calcChain.xml><?xml version="1.0" encoding="utf-8"?>
<calcChain xmlns="http://schemas.openxmlformats.org/spreadsheetml/2006/main">
  <c r="I14" i="2" l="1"/>
  <c r="G13" i="4"/>
  <c r="H13" i="4" s="1"/>
  <c r="F13" i="4"/>
  <c r="D13" i="4"/>
  <c r="E13" i="4" s="1"/>
  <c r="C13" i="4"/>
  <c r="H12" i="4"/>
  <c r="E12" i="4"/>
  <c r="H11" i="4"/>
  <c r="E11" i="4"/>
  <c r="H10" i="4"/>
  <c r="E10" i="4"/>
  <c r="H9" i="4"/>
  <c r="E9" i="4"/>
  <c r="H8" i="4"/>
  <c r="E8" i="4"/>
  <c r="H7" i="4"/>
  <c r="E7" i="4"/>
  <c r="H6" i="4"/>
  <c r="E6" i="4"/>
  <c r="H5" i="4"/>
  <c r="E5" i="4"/>
  <c r="I32" i="3"/>
  <c r="F32" i="3"/>
  <c r="I31" i="3"/>
  <c r="F31" i="3"/>
  <c r="I30" i="3"/>
  <c r="F30" i="3"/>
  <c r="I29" i="3"/>
  <c r="F29" i="3"/>
  <c r="I28" i="3"/>
  <c r="F28" i="3"/>
  <c r="I27" i="3"/>
  <c r="F27" i="3"/>
  <c r="I26" i="3"/>
  <c r="F26" i="3"/>
  <c r="I25" i="3"/>
  <c r="F25" i="3"/>
  <c r="I24" i="3"/>
  <c r="F24" i="3"/>
  <c r="I23" i="3"/>
  <c r="F23" i="3"/>
  <c r="I22" i="3"/>
  <c r="F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I13" i="3"/>
  <c r="F13" i="3"/>
  <c r="I12" i="3"/>
  <c r="F12" i="3"/>
  <c r="I11" i="3"/>
  <c r="F11" i="3"/>
  <c r="I10" i="3"/>
  <c r="F10" i="3"/>
  <c r="I9" i="3"/>
  <c r="F9" i="3"/>
  <c r="I8" i="3"/>
  <c r="F8" i="3"/>
  <c r="I7" i="3"/>
  <c r="F7" i="3"/>
  <c r="I15" i="2"/>
  <c r="F15" i="2"/>
  <c r="F14" i="2"/>
  <c r="I13" i="2"/>
  <c r="F13" i="2"/>
  <c r="I12" i="2"/>
  <c r="F12" i="2"/>
  <c r="I11" i="2"/>
  <c r="F11" i="2"/>
  <c r="I10" i="2"/>
  <c r="F10" i="2"/>
  <c r="I9" i="2"/>
  <c r="F9" i="2"/>
  <c r="I8" i="2"/>
  <c r="F8" i="2"/>
  <c r="I7" i="2"/>
  <c r="F7" i="2"/>
  <c r="I6" i="2"/>
  <c r="F6" i="2"/>
  <c r="I5" i="2"/>
  <c r="F5" i="2"/>
</calcChain>
</file>

<file path=xl/sharedStrings.xml><?xml version="1.0" encoding="utf-8"?>
<sst xmlns="http://schemas.openxmlformats.org/spreadsheetml/2006/main" count="93" uniqueCount="79">
  <si>
    <t>MAGNITUD 2024</t>
  </si>
  <si>
    <t>MAGNITUD 2025</t>
  </si>
  <si>
    <t xml:space="preserve">No. </t>
  </si>
  <si>
    <t>PROYECTO</t>
  </si>
  <si>
    <t>NOMBRE DE META PLAN DE DESARROLLO</t>
  </si>
  <si>
    <t>PROGRAMADO</t>
  </si>
  <si>
    <t>AVANCE</t>
  </si>
  <si>
    <t>%</t>
  </si>
  <si>
    <t>PROYECTO 7927:  Fortalecimiento para la integración económica y productiva de las unidades de negocio de la economía informal de Bogotá D.C.</t>
  </si>
  <si>
    <t>Fortalecer 1200 negocios locales de la ciudad a través de formación y asistencia técnica especializada, promoviendo la inclusión de aquellos donde participan mujeres y jóvenes. Se priorizará realizar capacitaciones de emprendimiento y economía circular en coordinación con la UAESP dirigidas a la población recicladora en aras de incentivar el desarrollo económico y la productividad.</t>
  </si>
  <si>
    <t>PROYECTO 7932: Fortalecimiento para optimizar la calidad, confiabilidad, seguridad y accesibilidad de la información de los datos del Instituto Para la Economía</t>
  </si>
  <si>
    <t>Implementar 1 estrategia para el fortalecimiento de la gestión institucional y operativa para el Sector Desarrollo Económico</t>
  </si>
  <si>
    <t>PROYECTO 7934: Implementación de la Política Pública Distrital de Vendedoras y Vendedores Informales Bogotá D.C.</t>
  </si>
  <si>
    <t>Ejecutar 10 productos definidos en el plan de acción de la "Política Pública Distrital de Vendedoras y Vendedores Informales"</t>
  </si>
  <si>
    <t>Atender al menos 2.000 personas con alternativas de aprovechamiento económico del espacio público, incluyendo también las relacionadas al sistema de transporte de la ciudad. establecidos para el cuatrienio.</t>
  </si>
  <si>
    <t>PROYECTO 7950: Fortalecimiento de la ruta de formación integral y orientación para el empleo para los vendedores de la economía informal de Bogotá D.C</t>
  </si>
  <si>
    <t xml:space="preserve">2400 certificaciones en formación para el trabajo y/o competencias en habilidades laborales específicas de acuerdo con la dinámica del mercado laboral y las necesidades para el cierre de brechas de talento humano, promoviendo la inclusión de mujeres, jóvenes y personas mayores de 50 años. </t>
  </si>
  <si>
    <t>Formar 800 personas en habilidades blandas promoviendo la inclusión de mujeres, jóvenes y personas mayores de 50 años.</t>
  </si>
  <si>
    <t>PROYECTO 7954: Mantenimiento para fortalecer la infraestructura a través de mantenimiento preventivo, correctivo, Embellecimiento y/o reforzamiento estructural de las Plazas Distritales de Mercado de Bogotá D.C</t>
  </si>
  <si>
    <t>Intervenir la infraestructura de 17 Plazas Distritales de Mercado en Mantenimiento, Embellecimiento y/o reforzamiento estructural</t>
  </si>
  <si>
    <t>PROYECTO 7956: Administración y Fortalecimiento de las Plazas Distritales de Mercado de Bogotá D.C.</t>
  </si>
  <si>
    <t>Intervenir 7 Plazas Distritales de Mercado para el turismo y el fortalecimiento económico</t>
  </si>
  <si>
    <t>Realizar 2 acciones permanentes para la operatividad de las plazas distritales de mercado, así como, actualizar el inventario de los puestos habilitados para la comercialización, de los vivanderos.</t>
  </si>
  <si>
    <t>PROYECTO 7958: Aprovechamiento del espacio público donde converge la población vendedora informal para fortalecer la economía social Bogotá D.C.</t>
  </si>
  <si>
    <t>Intervenir y organizar 16 zonas de aglomeración de venta informal para contribuir a la organización del espacio público en la ciudad, para el fortalecimiento del tejido productivo y la inclusión social en los corredores críticos, en la séptima, el 20 de Julio, entre otros.</t>
  </si>
  <si>
    <t>PROYECTO 7960: Fortalecimiento para optimizar la calidad, confiabilidad, seguridad y accesibilidad de la información de los datos del Instituto Para la Economía</t>
  </si>
  <si>
    <t>Implementar el 100% del modelo de gestión de la información del sector de desarrollo económico que permita realizar análisis para la toma de decisiones estratégicas</t>
  </si>
  <si>
    <t>Proyectos de Inversión IPES 2024-2027</t>
  </si>
  <si>
    <t>META PROYECTO</t>
  </si>
  <si>
    <t>7927 - Fortalecimiento para la integración económica y productiva de las unidades de negocio de la economía informal de Bogotá D.C.</t>
  </si>
  <si>
    <t>1-Asistir 1.110 unidades de negocio técnica y empresarialmente conforme a las características de las mismas.</t>
  </si>
  <si>
    <t>2-Generar 21 espacios para las unidades de negocio en procesos de educación e inclusión financiera</t>
  </si>
  <si>
    <t>3-Establecer 21 oportunidades de comercialización a través de diferentes estrategias que favorezcan el potencial productivo de las unidades de negocio</t>
  </si>
  <si>
    <t>4-Asignar 90 alternativas de generación de ingresos a vendedores informales personas mayores y/o en condición de discapacidad</t>
  </si>
  <si>
    <t>7934 - Implementación de la Política Pública Distrital de Vendedoras y Vendedores Informales Bogotá D.C.</t>
  </si>
  <si>
    <t>1-Adelantar 50000 Registro(s), identificación, caracterización, y/o actualización de datos de los vendedores informales para su reconocimiento y vinculación a bienes y servicios institucionales</t>
  </si>
  <si>
    <t>2-Disponer de 4000 Alternativa(s) comerciales y/o acciones para la generación de ingresos de vendedoras y vendedores informales</t>
  </si>
  <si>
    <t>3-Realizar 4 informes de seguimiento a la implementación de la Política Pública Distrital de Vendedoras y Vendedores Informales</t>
  </si>
  <si>
    <t>7950 - Fortalecimiento de la ruta de formación integral y orientación para el empleo para los vendedores de la economía informal de Bogotá D.C</t>
  </si>
  <si>
    <t>1-Certificar a 2.400 vendedores (as) de la economía informal y sus familias, en competencias específicas y habilidades laborales.</t>
  </si>
  <si>
    <t>2-Formar a 800 vendedores (as) de la economía informal y sus familias en habilidades blandas a través de la Ruta de Orientación para el empleo del IPES.</t>
  </si>
  <si>
    <t>7954 - Mantenimiento para fortalecer la infraestructura a través de mantenimiento preventivo, correctivo, Embellecimiento y/o reforzamiento estructural de las Plazas Distritales de Mercado de Bogotá D.C</t>
  </si>
  <si>
    <t>1-Implementar 4 Planes de intervención a la infraestructura en sus diferentes Plazas Distritales de Mercado.</t>
  </si>
  <si>
    <t>2-Implementar 4 Planes de intervención para el embellecimiento de las Plazas Distritales de Mercado.</t>
  </si>
  <si>
    <t>7956 - Administración y Fortalecimiento de las Plazas Distritales de Mercado de Bogotá D.C.</t>
  </si>
  <si>
    <t>1-Realizar 14 actividades de fortalecimiento comercial y empresarial para incrementar la Participación de las PDM como escenarios turísticos con actividades como festivales gastronómicos, festival de hierbas, vitrinas comerciales, eventos de ciudad, entre otros.</t>
  </si>
  <si>
    <t>2-Realizar 14 Estudios de volúmenes, Comparativo de precios y Percepción de clientes para identificar la participación de las PDM en el abastecimiento alimentario de la ciudad</t>
  </si>
  <si>
    <t>3-Administrar las 19 plazas Distritales de mercado según el modelo de gestión y administración.</t>
  </si>
  <si>
    <t>4-Realizar 42 fortalecimientos psicosociales y de bienestar dirigido a los comerciantes y sus familias.</t>
  </si>
  <si>
    <t>7958 - Aprovechamiento del espacio público donde converge la población vendedora informal para fortalecer la economía social Bogotá D.C.</t>
  </si>
  <si>
    <t>1-Implementar 4 Planes de intervención de las zonas de aglomeración en el espacio público de la ciudad teniendo en cuenta las problemáticas asociadas con seguridad, afectación del espacio público y zonas de peatonalización, contribuyendo al programa espacio público seguro e inclusivo.</t>
  </si>
  <si>
    <t>2-Realizar 3 acciones de sostenibilidad dirigidas a los vendedores informales ubicados en las zonas de aglomeración contribuyendo a la autorregulación y corresponsabilidad con la ciudad.</t>
  </si>
  <si>
    <t>3-Gestionar 7 alianzas que faciliten el relacionamiento público - privado, en función de atender las necesidades de la población vendedora informal en el espacio público.</t>
  </si>
  <si>
    <t>7960 - Fortalecimiento para optimizar la calidad, confiabilidad, seguridad y accesibilidad de la información de los datos del Instituto Para la Economía Social - IPES Bogotá D.C.</t>
  </si>
  <si>
    <t>1-Fortalecer el 100% de la gestión de datos en políticas, capacitaciones, procedimientos, almacenamiento y controles de calidad de los datos.</t>
  </si>
  <si>
    <t>2-Mejorar el 100% de los sistemas de información de la entidad en la gobernanza de datos, interoperabilidad de datos y la analítica de datos</t>
  </si>
  <si>
    <t>3-Fortalecer el 100% de las medidas de seguridad físicas y técnicas para proteger los datos contra el acceso no autorizado, divulgación, alteración o destrucción y aumentar las respuestas a incidentes de violaciones de datos.</t>
  </si>
  <si>
    <t>4-Incrementar la Infraestructura de datos robusta y escalable, e implementación de herramientas de ciberseguridad.</t>
  </si>
  <si>
    <t>7932 - Fortalecimiento para optimizar los procesos, la gestión estratégica y operativa del IPES Bogotá D.C.</t>
  </si>
  <si>
    <t>1-Fortalecer el 100% el Modelo Integrado de Planeación y Gestión - MIPG con la participación de cada uno de sus políticas</t>
  </si>
  <si>
    <t>2-Fortalecer el 100% la gestión del conocimiento e innovación entre los colaboradores de la entidad</t>
  </si>
  <si>
    <t>3-Ajustar el 100% de los trámites y OPAS de acuerdo a las necesidades y expectativas de los grupos de valor</t>
  </si>
  <si>
    <t>4-Promover el 100% de los mecanismos de participación para la mejora continua de los servicios.</t>
  </si>
  <si>
    <t>EJECUCIÓN PRESUPUESTAL 2024</t>
  </si>
  <si>
    <t>EJECUCIÓN PRESUPUESTAL 2025</t>
  </si>
  <si>
    <t>COMPROMISOS</t>
  </si>
  <si>
    <t>7927-Fortalecimiento para la integración económica y productiva de las unidades de negocio de la economía informal de Bogotá D.C.</t>
  </si>
  <si>
    <t>7934-Implementación de la Política Pública Distrital de Vendedoras y Vendedores Informales Bogotá D.C</t>
  </si>
  <si>
    <t>7950-Fortalecimiento de la ruta de formación integral y orientación para el empleo para los vendedores de la economía informal de Bogotá D.C</t>
  </si>
  <si>
    <t>7954-Mantenimiento para fortalecer la infraestructura a través de mantenimiento preventivo, correctivo, Embellecimiento y/o reforzamiento estructural de las Plazas Distritales de Mercado de Bogotá D.C</t>
  </si>
  <si>
    <t>7956-Administración y Fortalecimiento de las Plazas Distritales de Mercado de Bogotá D.C</t>
  </si>
  <si>
    <t>7958-Aprovechamiento del espacio público donde converge la población vendedora informal para fortalecer la economía social Bogotá D.C.</t>
  </si>
  <si>
    <t>7960-Fortalecimiento para optimizar la calidad, confiabilidad, seguridad y accesibilidad de la información de los datos del Instituto Para la Economía Social - IPES Bogotá D.C</t>
  </si>
  <si>
    <t>7932-Fortalecimiento para optimizar los procesos, la gestión estratégica y operativa del IPES Bogotá D.C.</t>
  </si>
  <si>
    <t xml:space="preserve">TOTAL </t>
  </si>
  <si>
    <t>AVANCE
31/03/2025</t>
  </si>
  <si>
    <t>AVANCE
30/04/2025</t>
  </si>
  <si>
    <t>AVANCE
31/12/2024</t>
  </si>
  <si>
    <t>PROYECTOS DE INVERSIÓN IPES 2024-2027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</si>
</sst>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[$ $]#,##0"/>
  </numFmts>
  <fonts count="10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name val="Arial"/>
      <family val="2"/>
      <scheme val="minor"/>
    </font>
    <font>
      <b/>
      <sz val="1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vertical="center"/>
    </xf>
    <xf numFmtId="10" fontId="3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wrapText="1"/>
    </xf>
    <xf numFmtId="0" fontId="8" fillId="0" borderId="7" xfId="0" applyFont="1" applyBorder="1" applyAlignment="1">
      <alignment horizontal="justify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/>
    </xf>
    <xf numFmtId="0" fontId="6" fillId="0" borderId="1" xfId="0" applyFont="1" applyBorder="1" applyAlignment="1">
      <alignment horizontal="justify" vertical="center" wrapText="1"/>
    </xf>
    <xf numFmtId="0" fontId="8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9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/>
    </xf>
    <xf numFmtId="0" fontId="8" fillId="0" borderId="6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3:I15"/>
  <sheetViews>
    <sheetView workbookViewId="0">
      <selection activeCell="H5" sqref="H5"/>
    </sheetView>
  </sheetViews>
  <sheetFormatPr baseColWidth="10" defaultColWidth="12.5703125" defaultRowHeight="15.75" customHeight="1" x14ac:dyDescent="0.2"/>
  <cols>
    <col min="1" max="1" width="8" style="25" customWidth="1"/>
    <col min="2" max="2" width="24" style="25" customWidth="1"/>
    <col min="3" max="3" width="38.5703125" style="25" customWidth="1"/>
    <col min="4" max="9" width="18.140625" style="25" customWidth="1"/>
    <col min="10" max="16384" width="12.5703125" style="25"/>
  </cols>
  <sheetData>
    <row r="3" spans="1:9" ht="12.75" x14ac:dyDescent="0.2">
      <c r="A3" s="28" t="s">
        <v>2</v>
      </c>
      <c r="B3" s="28" t="s">
        <v>3</v>
      </c>
      <c r="C3" s="28" t="s">
        <v>4</v>
      </c>
      <c r="D3" s="29" t="s">
        <v>0</v>
      </c>
      <c r="E3" s="24"/>
      <c r="F3" s="22"/>
      <c r="G3" s="21" t="s">
        <v>1</v>
      </c>
      <c r="H3" s="24"/>
      <c r="I3" s="22"/>
    </row>
    <row r="4" spans="1:9" ht="30" customHeight="1" x14ac:dyDescent="0.2">
      <c r="A4" s="28"/>
      <c r="B4" s="28"/>
      <c r="C4" s="28"/>
      <c r="D4" s="30" t="s">
        <v>5</v>
      </c>
      <c r="E4" s="20" t="s">
        <v>6</v>
      </c>
      <c r="F4" s="20" t="s">
        <v>7</v>
      </c>
      <c r="G4" s="20" t="s">
        <v>5</v>
      </c>
      <c r="H4" s="20" t="s">
        <v>75</v>
      </c>
      <c r="I4" s="20" t="s">
        <v>7</v>
      </c>
    </row>
    <row r="5" spans="1:9" ht="127.5" x14ac:dyDescent="0.2">
      <c r="A5" s="26">
        <v>1</v>
      </c>
      <c r="B5" s="27" t="s">
        <v>8</v>
      </c>
      <c r="C5" s="27" t="s">
        <v>9</v>
      </c>
      <c r="D5" s="2">
        <v>125</v>
      </c>
      <c r="E5" s="2">
        <v>125</v>
      </c>
      <c r="F5" s="4">
        <f t="shared" ref="F5:F15" si="0">E5/D5</f>
        <v>1</v>
      </c>
      <c r="G5" s="2">
        <v>305</v>
      </c>
      <c r="H5" s="2">
        <v>37</v>
      </c>
      <c r="I5" s="4">
        <f t="shared" ref="I5:I15" si="1">H5/G5</f>
        <v>0.12131147540983607</v>
      </c>
    </row>
    <row r="6" spans="1:9" ht="102" x14ac:dyDescent="0.2">
      <c r="A6" s="1">
        <v>2</v>
      </c>
      <c r="B6" s="12" t="s">
        <v>10</v>
      </c>
      <c r="C6" s="12" t="s">
        <v>11</v>
      </c>
      <c r="D6" s="3">
        <v>1</v>
      </c>
      <c r="E6" s="3">
        <v>1</v>
      </c>
      <c r="F6" s="4">
        <f t="shared" si="0"/>
        <v>1</v>
      </c>
      <c r="G6" s="3">
        <v>1</v>
      </c>
      <c r="H6" s="3">
        <v>0.15</v>
      </c>
      <c r="I6" s="4">
        <f t="shared" si="1"/>
        <v>0.15</v>
      </c>
    </row>
    <row r="7" spans="1:9" ht="45.75" customHeight="1" x14ac:dyDescent="0.2">
      <c r="A7" s="11">
        <v>3</v>
      </c>
      <c r="B7" s="13" t="s">
        <v>12</v>
      </c>
      <c r="C7" s="12" t="s">
        <v>13</v>
      </c>
      <c r="D7" s="2">
        <v>10</v>
      </c>
      <c r="E7" s="2">
        <v>10</v>
      </c>
      <c r="F7" s="4">
        <f t="shared" si="0"/>
        <v>1</v>
      </c>
      <c r="G7" s="2">
        <v>10</v>
      </c>
      <c r="H7" s="2">
        <v>1.8</v>
      </c>
      <c r="I7" s="4">
        <f t="shared" si="1"/>
        <v>0.18</v>
      </c>
    </row>
    <row r="8" spans="1:9" ht="63.75" x14ac:dyDescent="0.2">
      <c r="A8" s="31"/>
      <c r="B8" s="32"/>
      <c r="C8" s="12" t="s">
        <v>14</v>
      </c>
      <c r="D8" s="2">
        <v>209</v>
      </c>
      <c r="E8" s="2">
        <v>209</v>
      </c>
      <c r="F8" s="4">
        <f t="shared" si="0"/>
        <v>1</v>
      </c>
      <c r="G8" s="2">
        <v>400</v>
      </c>
      <c r="H8" s="2">
        <v>76</v>
      </c>
      <c r="I8" s="4">
        <f t="shared" si="1"/>
        <v>0.19</v>
      </c>
    </row>
    <row r="9" spans="1:9" ht="102" customHeight="1" x14ac:dyDescent="0.2">
      <c r="A9" s="11">
        <v>4</v>
      </c>
      <c r="B9" s="13" t="s">
        <v>15</v>
      </c>
      <c r="C9" s="12" t="s">
        <v>16</v>
      </c>
      <c r="D9" s="2">
        <v>249</v>
      </c>
      <c r="E9" s="2">
        <v>249</v>
      </c>
      <c r="F9" s="4">
        <f t="shared" si="0"/>
        <v>1</v>
      </c>
      <c r="G9" s="2">
        <v>635</v>
      </c>
      <c r="H9" s="2">
        <v>72</v>
      </c>
      <c r="I9" s="4">
        <f t="shared" si="1"/>
        <v>0.11338582677165354</v>
      </c>
    </row>
    <row r="10" spans="1:9" ht="60" customHeight="1" x14ac:dyDescent="0.2">
      <c r="A10" s="31"/>
      <c r="B10" s="32"/>
      <c r="C10" s="12" t="s">
        <v>17</v>
      </c>
      <c r="D10" s="2">
        <v>83</v>
      </c>
      <c r="E10" s="2">
        <v>83</v>
      </c>
      <c r="F10" s="4">
        <f t="shared" si="0"/>
        <v>1</v>
      </c>
      <c r="G10" s="2">
        <v>212</v>
      </c>
      <c r="H10" s="2">
        <v>62</v>
      </c>
      <c r="I10" s="4">
        <f t="shared" si="1"/>
        <v>0.29245283018867924</v>
      </c>
    </row>
    <row r="11" spans="1:9" ht="114.75" x14ac:dyDescent="0.2">
      <c r="A11" s="1">
        <v>5</v>
      </c>
      <c r="B11" s="12" t="s">
        <v>18</v>
      </c>
      <c r="C11" s="12" t="s">
        <v>19</v>
      </c>
      <c r="D11" s="2">
        <v>17</v>
      </c>
      <c r="E11" s="2">
        <v>13</v>
      </c>
      <c r="F11" s="4">
        <f t="shared" si="0"/>
        <v>0.76470588235294112</v>
      </c>
      <c r="G11" s="2">
        <v>17</v>
      </c>
      <c r="H11" s="2">
        <v>5.35</v>
      </c>
      <c r="I11" s="4">
        <f t="shared" si="1"/>
        <v>0.31470588235294117</v>
      </c>
    </row>
    <row r="12" spans="1:9" ht="48.75" customHeight="1" x14ac:dyDescent="0.2">
      <c r="A12" s="11">
        <v>6</v>
      </c>
      <c r="B12" s="13" t="s">
        <v>20</v>
      </c>
      <c r="C12" s="12" t="s">
        <v>21</v>
      </c>
      <c r="D12" s="2">
        <v>1</v>
      </c>
      <c r="E12" s="2">
        <v>1</v>
      </c>
      <c r="F12" s="4">
        <f t="shared" si="0"/>
        <v>1</v>
      </c>
      <c r="G12" s="1">
        <v>2</v>
      </c>
      <c r="H12" s="1">
        <v>0.4</v>
      </c>
      <c r="I12" s="4">
        <f t="shared" si="1"/>
        <v>0.2</v>
      </c>
    </row>
    <row r="13" spans="1:9" ht="63.75" x14ac:dyDescent="0.2">
      <c r="A13" s="31"/>
      <c r="B13" s="32"/>
      <c r="C13" s="12" t="s">
        <v>22</v>
      </c>
      <c r="D13" s="2">
        <v>2</v>
      </c>
      <c r="E13" s="2">
        <v>2</v>
      </c>
      <c r="F13" s="4">
        <f t="shared" si="0"/>
        <v>1</v>
      </c>
      <c r="G13" s="1">
        <v>2</v>
      </c>
      <c r="H13" s="1">
        <v>0.3</v>
      </c>
      <c r="I13" s="4">
        <f t="shared" si="1"/>
        <v>0.15</v>
      </c>
    </row>
    <row r="14" spans="1:9" ht="89.25" x14ac:dyDescent="0.2">
      <c r="A14" s="1">
        <v>7</v>
      </c>
      <c r="B14" s="12" t="s">
        <v>23</v>
      </c>
      <c r="C14" s="12" t="s">
        <v>24</v>
      </c>
      <c r="D14" s="2">
        <v>2</v>
      </c>
      <c r="E14" s="2">
        <v>2</v>
      </c>
      <c r="F14" s="4">
        <f t="shared" si="0"/>
        <v>1</v>
      </c>
      <c r="G14" s="2">
        <v>5</v>
      </c>
      <c r="H14" s="2">
        <v>0.05</v>
      </c>
      <c r="I14" s="4">
        <f>H14/G14</f>
        <v>0.01</v>
      </c>
    </row>
    <row r="15" spans="1:9" ht="102" x14ac:dyDescent="0.2">
      <c r="A15" s="1">
        <v>8</v>
      </c>
      <c r="B15" s="12" t="s">
        <v>25</v>
      </c>
      <c r="C15" s="12" t="s">
        <v>26</v>
      </c>
      <c r="D15" s="4">
        <v>0.16400000000000001</v>
      </c>
      <c r="E15" s="5">
        <v>0.16400000000000001</v>
      </c>
      <c r="F15" s="4">
        <f t="shared" si="0"/>
        <v>1</v>
      </c>
      <c r="G15" s="4">
        <v>0.29799999999999999</v>
      </c>
      <c r="H15" s="4">
        <v>5.96E-2</v>
      </c>
      <c r="I15" s="4">
        <f t="shared" si="1"/>
        <v>0.2</v>
      </c>
    </row>
  </sheetData>
  <mergeCells count="11">
    <mergeCell ref="D3:F3"/>
    <mergeCell ref="G3:I3"/>
    <mergeCell ref="C3:C4"/>
    <mergeCell ref="B3:B4"/>
    <mergeCell ref="A3:A4"/>
    <mergeCell ref="A7:A8"/>
    <mergeCell ref="B7:B8"/>
    <mergeCell ref="A9:A10"/>
    <mergeCell ref="B9:B10"/>
    <mergeCell ref="A12:A13"/>
    <mergeCell ref="B12:B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B5:I32"/>
  <sheetViews>
    <sheetView workbookViewId="0">
      <selection activeCell="F6" sqref="F6"/>
    </sheetView>
  </sheetViews>
  <sheetFormatPr baseColWidth="10" defaultColWidth="12.5703125" defaultRowHeight="15.75" customHeight="1" x14ac:dyDescent="0.2"/>
  <cols>
    <col min="2" max="2" width="42.140625" customWidth="1"/>
    <col min="3" max="3" width="45.28515625" customWidth="1"/>
    <col min="4" max="9" width="14.42578125" customWidth="1"/>
  </cols>
  <sheetData>
    <row r="5" spans="2:9" ht="25.5" customHeight="1" x14ac:dyDescent="0.2">
      <c r="B5" s="21" t="s">
        <v>27</v>
      </c>
      <c r="C5" s="22"/>
      <c r="D5" s="21" t="s">
        <v>0</v>
      </c>
      <c r="E5" s="24"/>
      <c r="F5" s="22"/>
      <c r="G5" s="21" t="s">
        <v>1</v>
      </c>
      <c r="H5" s="24"/>
      <c r="I5" s="22"/>
    </row>
    <row r="6" spans="2:9" ht="27" customHeight="1" x14ac:dyDescent="0.2">
      <c r="B6" s="20" t="s">
        <v>3</v>
      </c>
      <c r="C6" s="20" t="s">
        <v>28</v>
      </c>
      <c r="D6" s="20" t="s">
        <v>5</v>
      </c>
      <c r="E6" s="20" t="s">
        <v>77</v>
      </c>
      <c r="F6" s="20" t="s">
        <v>7</v>
      </c>
      <c r="G6" s="20" t="s">
        <v>5</v>
      </c>
      <c r="H6" s="20" t="s">
        <v>76</v>
      </c>
      <c r="I6" s="20" t="s">
        <v>7</v>
      </c>
    </row>
    <row r="7" spans="2:9" ht="38.25" x14ac:dyDescent="0.2">
      <c r="B7" s="17" t="s">
        <v>29</v>
      </c>
      <c r="C7" s="18" t="s">
        <v>30</v>
      </c>
      <c r="D7" s="15">
        <v>115</v>
      </c>
      <c r="E7" s="15">
        <v>115</v>
      </c>
      <c r="F7" s="16">
        <f t="shared" ref="F7:F32" si="0">E7/D7</f>
        <v>1</v>
      </c>
      <c r="G7" s="15">
        <v>280</v>
      </c>
      <c r="H7" s="15">
        <v>55</v>
      </c>
      <c r="I7" s="16">
        <f t="shared" ref="I7:I32" si="1">H7/G7</f>
        <v>0.19642857142857142</v>
      </c>
    </row>
    <row r="8" spans="2:9" ht="25.5" x14ac:dyDescent="0.2">
      <c r="B8" s="19"/>
      <c r="C8" s="18" t="s">
        <v>31</v>
      </c>
      <c r="D8" s="15">
        <v>3</v>
      </c>
      <c r="E8" s="15">
        <v>3</v>
      </c>
      <c r="F8" s="16">
        <f t="shared" si="0"/>
        <v>1</v>
      </c>
      <c r="G8" s="15">
        <v>6</v>
      </c>
      <c r="H8" s="15">
        <v>2</v>
      </c>
      <c r="I8" s="16">
        <f t="shared" si="1"/>
        <v>0.33333333333333331</v>
      </c>
    </row>
    <row r="9" spans="2:9" ht="38.25" x14ac:dyDescent="0.2">
      <c r="B9" s="19"/>
      <c r="C9" s="18" t="s">
        <v>32</v>
      </c>
      <c r="D9" s="15">
        <v>3</v>
      </c>
      <c r="E9" s="15">
        <v>3</v>
      </c>
      <c r="F9" s="16">
        <f t="shared" si="0"/>
        <v>1</v>
      </c>
      <c r="G9" s="15">
        <v>6</v>
      </c>
      <c r="H9" s="15">
        <v>2</v>
      </c>
      <c r="I9" s="16">
        <f t="shared" si="1"/>
        <v>0.33333333333333331</v>
      </c>
    </row>
    <row r="10" spans="2:9" ht="38.25" x14ac:dyDescent="0.2">
      <c r="B10" s="14"/>
      <c r="C10" s="18" t="s">
        <v>33</v>
      </c>
      <c r="D10" s="15">
        <v>10</v>
      </c>
      <c r="E10" s="15">
        <v>10</v>
      </c>
      <c r="F10" s="16">
        <f t="shared" si="0"/>
        <v>1</v>
      </c>
      <c r="G10" s="15">
        <v>25</v>
      </c>
      <c r="H10" s="15">
        <v>12</v>
      </c>
      <c r="I10" s="16">
        <f t="shared" si="1"/>
        <v>0.48</v>
      </c>
    </row>
    <row r="11" spans="2:9" ht="51" x14ac:dyDescent="0.2">
      <c r="B11" s="17" t="s">
        <v>34</v>
      </c>
      <c r="C11" s="18" t="s">
        <v>35</v>
      </c>
      <c r="D11" s="15">
        <v>1022</v>
      </c>
      <c r="E11" s="15">
        <v>1022</v>
      </c>
      <c r="F11" s="16">
        <f t="shared" si="0"/>
        <v>1</v>
      </c>
      <c r="G11" s="15">
        <v>24000</v>
      </c>
      <c r="H11" s="15">
        <v>2301</v>
      </c>
      <c r="I11" s="16">
        <f t="shared" si="1"/>
        <v>9.5875000000000002E-2</v>
      </c>
    </row>
    <row r="12" spans="2:9" ht="38.25" x14ac:dyDescent="0.2">
      <c r="B12" s="19"/>
      <c r="C12" s="18" t="s">
        <v>36</v>
      </c>
      <c r="D12" s="15">
        <v>755</v>
      </c>
      <c r="E12" s="15">
        <v>755</v>
      </c>
      <c r="F12" s="16">
        <f t="shared" si="0"/>
        <v>1</v>
      </c>
      <c r="G12" s="15">
        <v>1000</v>
      </c>
      <c r="H12" s="15">
        <v>807</v>
      </c>
      <c r="I12" s="16">
        <f t="shared" si="1"/>
        <v>0.80700000000000005</v>
      </c>
    </row>
    <row r="13" spans="2:9" ht="38.25" x14ac:dyDescent="0.2">
      <c r="B13" s="14"/>
      <c r="C13" s="18" t="s">
        <v>37</v>
      </c>
      <c r="D13" s="15">
        <v>1</v>
      </c>
      <c r="E13" s="15">
        <v>1</v>
      </c>
      <c r="F13" s="16">
        <f t="shared" si="0"/>
        <v>1</v>
      </c>
      <c r="G13" s="15">
        <v>1</v>
      </c>
      <c r="H13" s="15">
        <v>0.25</v>
      </c>
      <c r="I13" s="16">
        <f t="shared" si="1"/>
        <v>0.25</v>
      </c>
    </row>
    <row r="14" spans="2:9" ht="38.25" x14ac:dyDescent="0.2">
      <c r="B14" s="17" t="s">
        <v>38</v>
      </c>
      <c r="C14" s="18" t="s">
        <v>39</v>
      </c>
      <c r="D14" s="15">
        <v>249</v>
      </c>
      <c r="E14" s="15">
        <v>249</v>
      </c>
      <c r="F14" s="16">
        <f t="shared" si="0"/>
        <v>1</v>
      </c>
      <c r="G14" s="15">
        <v>635</v>
      </c>
      <c r="H14" s="15">
        <v>72</v>
      </c>
      <c r="I14" s="16">
        <f t="shared" si="1"/>
        <v>0.11338582677165354</v>
      </c>
    </row>
    <row r="15" spans="2:9" ht="51" x14ac:dyDescent="0.2">
      <c r="B15" s="14"/>
      <c r="C15" s="18" t="s">
        <v>40</v>
      </c>
      <c r="D15" s="15">
        <v>83</v>
      </c>
      <c r="E15" s="15">
        <v>83</v>
      </c>
      <c r="F15" s="16">
        <f t="shared" si="0"/>
        <v>1</v>
      </c>
      <c r="G15" s="15">
        <v>212</v>
      </c>
      <c r="H15" s="15">
        <v>62</v>
      </c>
      <c r="I15" s="16">
        <f t="shared" si="1"/>
        <v>0.29245283018867924</v>
      </c>
    </row>
    <row r="16" spans="2:9" ht="38.25" x14ac:dyDescent="0.2">
      <c r="B16" s="17" t="s">
        <v>41</v>
      </c>
      <c r="C16" s="18" t="s">
        <v>42</v>
      </c>
      <c r="D16" s="15">
        <v>1</v>
      </c>
      <c r="E16" s="15">
        <v>0.77</v>
      </c>
      <c r="F16" s="16">
        <f t="shared" si="0"/>
        <v>0.77</v>
      </c>
      <c r="G16" s="15">
        <v>1</v>
      </c>
      <c r="H16" s="15">
        <v>0.1</v>
      </c>
      <c r="I16" s="16">
        <f t="shared" si="1"/>
        <v>0.1</v>
      </c>
    </row>
    <row r="17" spans="2:9" ht="38.25" x14ac:dyDescent="0.2">
      <c r="B17" s="14"/>
      <c r="C17" s="18" t="s">
        <v>43</v>
      </c>
      <c r="D17" s="15">
        <v>1</v>
      </c>
      <c r="E17" s="15">
        <v>1</v>
      </c>
      <c r="F17" s="16">
        <f t="shared" si="0"/>
        <v>1</v>
      </c>
      <c r="G17" s="15">
        <v>1</v>
      </c>
      <c r="H17" s="15">
        <v>0.1</v>
      </c>
      <c r="I17" s="16">
        <f t="shared" si="1"/>
        <v>0.1</v>
      </c>
    </row>
    <row r="18" spans="2:9" ht="76.5" x14ac:dyDescent="0.2">
      <c r="B18" s="17" t="s">
        <v>44</v>
      </c>
      <c r="C18" s="18" t="s">
        <v>45</v>
      </c>
      <c r="D18" s="15">
        <v>2</v>
      </c>
      <c r="E18" s="15">
        <v>2</v>
      </c>
      <c r="F18" s="16">
        <f t="shared" si="0"/>
        <v>1</v>
      </c>
      <c r="G18" s="15">
        <v>4</v>
      </c>
      <c r="H18" s="15">
        <v>1</v>
      </c>
      <c r="I18" s="16">
        <f t="shared" si="1"/>
        <v>0.25</v>
      </c>
    </row>
    <row r="19" spans="2:9" ht="51" x14ac:dyDescent="0.2">
      <c r="B19" s="19"/>
      <c r="C19" s="18" t="s">
        <v>46</v>
      </c>
      <c r="D19" s="15">
        <v>2</v>
      </c>
      <c r="E19" s="15">
        <v>2</v>
      </c>
      <c r="F19" s="16">
        <f t="shared" si="0"/>
        <v>1</v>
      </c>
      <c r="G19" s="15">
        <v>4</v>
      </c>
      <c r="H19" s="15">
        <v>1</v>
      </c>
      <c r="I19" s="16">
        <f t="shared" si="1"/>
        <v>0.25</v>
      </c>
    </row>
    <row r="20" spans="2:9" ht="33" customHeight="1" x14ac:dyDescent="0.2">
      <c r="B20" s="19"/>
      <c r="C20" s="23" t="s">
        <v>47</v>
      </c>
      <c r="D20" s="15">
        <v>19</v>
      </c>
      <c r="E20" s="15">
        <v>19</v>
      </c>
      <c r="F20" s="16">
        <f t="shared" si="0"/>
        <v>1</v>
      </c>
      <c r="G20" s="15">
        <v>19</v>
      </c>
      <c r="H20" s="15">
        <v>19</v>
      </c>
      <c r="I20" s="16">
        <f t="shared" si="1"/>
        <v>1</v>
      </c>
    </row>
    <row r="21" spans="2:9" ht="32.25" customHeight="1" x14ac:dyDescent="0.2">
      <c r="B21" s="14"/>
      <c r="C21" s="18" t="s">
        <v>48</v>
      </c>
      <c r="D21" s="15">
        <v>6</v>
      </c>
      <c r="E21" s="15">
        <v>6</v>
      </c>
      <c r="F21" s="16">
        <f t="shared" si="0"/>
        <v>1</v>
      </c>
      <c r="G21" s="15">
        <v>12</v>
      </c>
      <c r="H21" s="15">
        <v>4</v>
      </c>
      <c r="I21" s="16">
        <f t="shared" si="1"/>
        <v>0.33333333333333331</v>
      </c>
    </row>
    <row r="22" spans="2:9" ht="76.5" x14ac:dyDescent="0.2">
      <c r="B22" s="17" t="s">
        <v>49</v>
      </c>
      <c r="C22" s="18" t="s">
        <v>50</v>
      </c>
      <c r="D22" s="15">
        <v>1</v>
      </c>
      <c r="E22" s="15">
        <v>1</v>
      </c>
      <c r="F22" s="16">
        <f t="shared" si="0"/>
        <v>1</v>
      </c>
      <c r="G22" s="15">
        <v>1</v>
      </c>
      <c r="H22" s="15">
        <v>0.13</v>
      </c>
      <c r="I22" s="16">
        <f t="shared" si="1"/>
        <v>0.13</v>
      </c>
    </row>
    <row r="23" spans="2:9" ht="51" x14ac:dyDescent="0.2">
      <c r="B23" s="19"/>
      <c r="C23" s="18" t="s">
        <v>51</v>
      </c>
      <c r="D23" s="15">
        <v>3</v>
      </c>
      <c r="E23" s="15">
        <v>3</v>
      </c>
      <c r="F23" s="16">
        <f t="shared" si="0"/>
        <v>1</v>
      </c>
      <c r="G23" s="15">
        <v>3</v>
      </c>
      <c r="H23" s="15">
        <v>0.26</v>
      </c>
      <c r="I23" s="16">
        <f t="shared" si="1"/>
        <v>8.666666666666667E-2</v>
      </c>
    </row>
    <row r="24" spans="2:9" ht="51" x14ac:dyDescent="0.2">
      <c r="B24" s="14"/>
      <c r="C24" s="18" t="s">
        <v>52</v>
      </c>
      <c r="D24" s="15">
        <v>1</v>
      </c>
      <c r="E24" s="15">
        <v>1</v>
      </c>
      <c r="F24" s="16">
        <f t="shared" si="0"/>
        <v>1</v>
      </c>
      <c r="G24" s="15">
        <v>2</v>
      </c>
      <c r="H24" s="15">
        <v>0.15</v>
      </c>
      <c r="I24" s="16">
        <f t="shared" si="1"/>
        <v>7.4999999999999997E-2</v>
      </c>
    </row>
    <row r="25" spans="2:9" ht="51" x14ac:dyDescent="0.2">
      <c r="B25" s="17" t="s">
        <v>53</v>
      </c>
      <c r="C25" s="18" t="s">
        <v>54</v>
      </c>
      <c r="D25" s="16">
        <v>1</v>
      </c>
      <c r="E25" s="16">
        <v>1</v>
      </c>
      <c r="F25" s="16">
        <f t="shared" si="0"/>
        <v>1</v>
      </c>
      <c r="G25" s="16">
        <v>1</v>
      </c>
      <c r="H25" s="16">
        <v>0.15</v>
      </c>
      <c r="I25" s="16">
        <f t="shared" si="1"/>
        <v>0.15</v>
      </c>
    </row>
    <row r="26" spans="2:9" ht="38.25" x14ac:dyDescent="0.2">
      <c r="B26" s="19"/>
      <c r="C26" s="18" t="s">
        <v>55</v>
      </c>
      <c r="D26" s="16">
        <v>1</v>
      </c>
      <c r="E26" s="16">
        <v>1</v>
      </c>
      <c r="F26" s="16">
        <f t="shared" si="0"/>
        <v>1</v>
      </c>
      <c r="G26" s="16">
        <v>1</v>
      </c>
      <c r="H26" s="16">
        <v>0.35</v>
      </c>
      <c r="I26" s="16">
        <f t="shared" si="1"/>
        <v>0.35</v>
      </c>
    </row>
    <row r="27" spans="2:9" ht="63.75" x14ac:dyDescent="0.2">
      <c r="B27" s="19"/>
      <c r="C27" s="18" t="s">
        <v>56</v>
      </c>
      <c r="D27" s="16">
        <v>1</v>
      </c>
      <c r="E27" s="16">
        <v>1</v>
      </c>
      <c r="F27" s="16">
        <f t="shared" si="0"/>
        <v>1</v>
      </c>
      <c r="G27" s="16">
        <v>1</v>
      </c>
      <c r="H27" s="16">
        <v>0.2</v>
      </c>
      <c r="I27" s="16">
        <f t="shared" si="1"/>
        <v>0.2</v>
      </c>
    </row>
    <row r="28" spans="2:9" ht="38.25" x14ac:dyDescent="0.2">
      <c r="B28" s="14"/>
      <c r="C28" s="18" t="s">
        <v>57</v>
      </c>
      <c r="D28" s="16">
        <v>1</v>
      </c>
      <c r="E28" s="16">
        <v>1</v>
      </c>
      <c r="F28" s="16">
        <f t="shared" si="0"/>
        <v>1</v>
      </c>
      <c r="G28" s="16">
        <v>1</v>
      </c>
      <c r="H28" s="16">
        <v>0.15</v>
      </c>
      <c r="I28" s="16">
        <f t="shared" si="1"/>
        <v>0.15</v>
      </c>
    </row>
    <row r="29" spans="2:9" ht="38.25" x14ac:dyDescent="0.2">
      <c r="B29" s="17" t="s">
        <v>58</v>
      </c>
      <c r="C29" s="18" t="s">
        <v>59</v>
      </c>
      <c r="D29" s="16">
        <v>1</v>
      </c>
      <c r="E29" s="16">
        <v>1</v>
      </c>
      <c r="F29" s="16">
        <f t="shared" si="0"/>
        <v>1</v>
      </c>
      <c r="G29" s="16">
        <v>1</v>
      </c>
      <c r="H29" s="16">
        <v>0.22</v>
      </c>
      <c r="I29" s="16">
        <f t="shared" si="1"/>
        <v>0.22</v>
      </c>
    </row>
    <row r="30" spans="2:9" ht="25.5" x14ac:dyDescent="0.2">
      <c r="B30" s="19"/>
      <c r="C30" s="18" t="s">
        <v>60</v>
      </c>
      <c r="D30" s="16">
        <v>1</v>
      </c>
      <c r="E30" s="16">
        <v>1</v>
      </c>
      <c r="F30" s="16">
        <f t="shared" si="0"/>
        <v>1</v>
      </c>
      <c r="G30" s="16">
        <v>1</v>
      </c>
      <c r="H30" s="16">
        <v>0.06</v>
      </c>
      <c r="I30" s="16">
        <f t="shared" si="1"/>
        <v>0.06</v>
      </c>
    </row>
    <row r="31" spans="2:9" ht="38.25" x14ac:dyDescent="0.2">
      <c r="B31" s="19"/>
      <c r="C31" s="18" t="s">
        <v>61</v>
      </c>
      <c r="D31" s="16">
        <v>1</v>
      </c>
      <c r="E31" s="16">
        <v>1</v>
      </c>
      <c r="F31" s="16">
        <f t="shared" si="0"/>
        <v>1</v>
      </c>
      <c r="G31" s="16">
        <v>1</v>
      </c>
      <c r="H31" s="16">
        <v>0.09</v>
      </c>
      <c r="I31" s="16">
        <f t="shared" si="1"/>
        <v>0.09</v>
      </c>
    </row>
    <row r="32" spans="2:9" ht="38.25" x14ac:dyDescent="0.2">
      <c r="B32" s="14"/>
      <c r="C32" s="23" t="s">
        <v>62</v>
      </c>
      <c r="D32" s="16">
        <v>1</v>
      </c>
      <c r="E32" s="16">
        <v>1</v>
      </c>
      <c r="F32" s="16">
        <f t="shared" si="0"/>
        <v>1</v>
      </c>
      <c r="G32" s="16">
        <v>1</v>
      </c>
      <c r="H32" s="16">
        <v>0.19</v>
      </c>
      <c r="I32" s="16">
        <f t="shared" si="1"/>
        <v>0.19</v>
      </c>
    </row>
  </sheetData>
  <mergeCells count="11">
    <mergeCell ref="D5:F5"/>
    <mergeCell ref="G5:I5"/>
    <mergeCell ref="B7:B10"/>
    <mergeCell ref="B11:B13"/>
    <mergeCell ref="B14:B15"/>
    <mergeCell ref="B18:B21"/>
    <mergeCell ref="B22:B24"/>
    <mergeCell ref="B25:B28"/>
    <mergeCell ref="B29:B32"/>
    <mergeCell ref="B5:C5"/>
    <mergeCell ref="B16:B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B3:H13"/>
  <sheetViews>
    <sheetView tabSelected="1" workbookViewId="0">
      <selection activeCell="G7" sqref="G7"/>
    </sheetView>
  </sheetViews>
  <sheetFormatPr baseColWidth="10" defaultColWidth="12.5703125" defaultRowHeight="15.75" customHeight="1" x14ac:dyDescent="0.2"/>
  <cols>
    <col min="2" max="2" width="47.42578125" bestFit="1" customWidth="1"/>
    <col min="3" max="8" width="18.85546875" customWidth="1"/>
  </cols>
  <sheetData>
    <row r="3" spans="2:8" ht="15" customHeight="1" x14ac:dyDescent="0.2">
      <c r="B3" s="38" t="s">
        <v>78</v>
      </c>
      <c r="C3" s="35" t="s">
        <v>63</v>
      </c>
      <c r="D3" s="36"/>
      <c r="E3" s="37"/>
      <c r="F3" s="35" t="s">
        <v>64</v>
      </c>
      <c r="G3" s="36"/>
      <c r="H3" s="37"/>
    </row>
    <row r="4" spans="2:8" ht="24.75" customHeight="1" x14ac:dyDescent="0.2">
      <c r="B4" s="39"/>
      <c r="C4" s="34" t="s">
        <v>5</v>
      </c>
      <c r="D4" s="34" t="s">
        <v>65</v>
      </c>
      <c r="E4" s="34" t="s">
        <v>7</v>
      </c>
      <c r="F4" s="34" t="s">
        <v>5</v>
      </c>
      <c r="G4" s="34" t="s">
        <v>65</v>
      </c>
      <c r="H4" s="34" t="s">
        <v>7</v>
      </c>
    </row>
    <row r="5" spans="2:8" ht="57" x14ac:dyDescent="0.2">
      <c r="B5" s="33" t="s">
        <v>66</v>
      </c>
      <c r="C5" s="6">
        <v>817429000</v>
      </c>
      <c r="D5" s="6">
        <v>786235507</v>
      </c>
      <c r="E5" s="7">
        <f t="shared" ref="E5:E13" si="0">D5/C5</f>
        <v>0.96183950777376381</v>
      </c>
      <c r="F5" s="6">
        <v>1795807000</v>
      </c>
      <c r="G5" s="6">
        <v>763557000</v>
      </c>
      <c r="H5" s="7">
        <f t="shared" ref="H5:H13" si="1">G5/F5</f>
        <v>0.42518878699102963</v>
      </c>
    </row>
    <row r="6" spans="2:8" ht="42.75" x14ac:dyDescent="0.2">
      <c r="B6" s="33" t="s">
        <v>67</v>
      </c>
      <c r="C6" s="6">
        <v>5692845137</v>
      </c>
      <c r="D6" s="6">
        <v>5606541291</v>
      </c>
      <c r="E6" s="7">
        <f t="shared" si="0"/>
        <v>0.98483994489168902</v>
      </c>
      <c r="F6" s="6">
        <v>11614987000</v>
      </c>
      <c r="G6" s="6">
        <v>5178749938</v>
      </c>
      <c r="H6" s="7">
        <f t="shared" si="1"/>
        <v>0.44586790652456176</v>
      </c>
    </row>
    <row r="7" spans="2:8" ht="57" x14ac:dyDescent="0.2">
      <c r="B7" s="33" t="s">
        <v>68</v>
      </c>
      <c r="C7" s="6">
        <v>400000000</v>
      </c>
      <c r="D7" s="6">
        <v>399856000</v>
      </c>
      <c r="E7" s="7">
        <f t="shared" si="0"/>
        <v>0.99963999999999997</v>
      </c>
      <c r="F7" s="6">
        <v>897670000</v>
      </c>
      <c r="G7" s="6">
        <v>847050000</v>
      </c>
      <c r="H7" s="7">
        <f t="shared" si="1"/>
        <v>0.94360956699009657</v>
      </c>
    </row>
    <row r="8" spans="2:8" ht="85.5" x14ac:dyDescent="0.2">
      <c r="B8" s="33" t="s">
        <v>69</v>
      </c>
      <c r="C8" s="6">
        <v>10229425365</v>
      </c>
      <c r="D8" s="6">
        <v>4826398768</v>
      </c>
      <c r="E8" s="7">
        <f t="shared" si="0"/>
        <v>0.47181523847014256</v>
      </c>
      <c r="F8" s="6">
        <v>11166474000</v>
      </c>
      <c r="G8" s="6">
        <v>342993012</v>
      </c>
      <c r="H8" s="7">
        <f t="shared" si="1"/>
        <v>3.0716322090572189E-2</v>
      </c>
    </row>
    <row r="9" spans="2:8" ht="42.75" x14ac:dyDescent="0.2">
      <c r="B9" s="33" t="s">
        <v>70</v>
      </c>
      <c r="C9" s="6">
        <v>4359231672</v>
      </c>
      <c r="D9" s="6">
        <v>4346878595</v>
      </c>
      <c r="E9" s="7">
        <f t="shared" si="0"/>
        <v>0.99716622608535677</v>
      </c>
      <c r="F9" s="6">
        <v>20960654000</v>
      </c>
      <c r="G9" s="6">
        <v>9602697655</v>
      </c>
      <c r="H9" s="7">
        <f t="shared" si="1"/>
        <v>0.45812967739460803</v>
      </c>
    </row>
    <row r="10" spans="2:8" ht="57" x14ac:dyDescent="0.2">
      <c r="B10" s="33" t="s">
        <v>71</v>
      </c>
      <c r="C10" s="6">
        <v>2517804475</v>
      </c>
      <c r="D10" s="6">
        <v>2471110831</v>
      </c>
      <c r="E10" s="7">
        <f t="shared" si="0"/>
        <v>0.98145461871101014</v>
      </c>
      <c r="F10" s="6">
        <v>9371207000</v>
      </c>
      <c r="G10" s="6">
        <v>4330869343</v>
      </c>
      <c r="H10" s="7">
        <f t="shared" si="1"/>
        <v>0.46214637484797849</v>
      </c>
    </row>
    <row r="11" spans="2:8" ht="71.25" x14ac:dyDescent="0.2">
      <c r="B11" s="33" t="s">
        <v>72</v>
      </c>
      <c r="C11" s="6">
        <v>1915324342</v>
      </c>
      <c r="D11" s="6">
        <v>1790006248</v>
      </c>
      <c r="E11" s="7">
        <f t="shared" si="0"/>
        <v>0.93457082372318123</v>
      </c>
      <c r="F11" s="6">
        <v>2275097000</v>
      </c>
      <c r="G11" s="6">
        <v>176153549</v>
      </c>
      <c r="H11" s="7">
        <f t="shared" si="1"/>
        <v>7.742683015273634E-2</v>
      </c>
    </row>
    <row r="12" spans="2:8" ht="42.75" x14ac:dyDescent="0.2">
      <c r="B12" s="33" t="s">
        <v>73</v>
      </c>
      <c r="C12" s="6">
        <v>3853225492</v>
      </c>
      <c r="D12" s="6">
        <v>3816379234</v>
      </c>
      <c r="E12" s="7">
        <f t="shared" si="0"/>
        <v>0.99043755469891404</v>
      </c>
      <c r="F12" s="6">
        <v>9220747000</v>
      </c>
      <c r="G12" s="6">
        <v>7302858501</v>
      </c>
      <c r="H12" s="7">
        <f t="shared" si="1"/>
        <v>0.79200291483976293</v>
      </c>
    </row>
    <row r="13" spans="2:8" ht="30.75" customHeight="1" x14ac:dyDescent="0.2">
      <c r="B13" s="8" t="s">
        <v>74</v>
      </c>
      <c r="C13" s="9">
        <f t="shared" ref="C13:D13" si="2">SUM(C5:C12)</f>
        <v>29785285483</v>
      </c>
      <c r="D13" s="9">
        <f t="shared" si="2"/>
        <v>24043406474</v>
      </c>
      <c r="E13" s="10">
        <f t="shared" si="0"/>
        <v>0.80722430838283599</v>
      </c>
      <c r="F13" s="9">
        <f t="shared" ref="F13:G13" si="3">SUM(F5:F12)</f>
        <v>67302643000</v>
      </c>
      <c r="G13" s="9">
        <f t="shared" si="3"/>
        <v>28544928998</v>
      </c>
      <c r="H13" s="10">
        <f t="shared" si="1"/>
        <v>0.42412790531866629</v>
      </c>
    </row>
  </sheetData>
  <mergeCells count="3">
    <mergeCell ref="C3:E3"/>
    <mergeCell ref="F3:H3"/>
    <mergeCell ref="B3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Pregunta 13 </vt:lpstr>
      <vt:lpstr>Pregunta 14</vt:lpstr>
      <vt:lpstr>Pregunta 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KAREN YULIETH CASTRO FIRIGUA</cp:lastModifiedBy>
  <dcterms:modified xsi:type="dcterms:W3CDTF">2025-05-20T20:06:58Z</dcterms:modified>
</cp:coreProperties>
</file>